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lpe\Downloads\"/>
    </mc:Choice>
  </mc:AlternateContent>
  <xr:revisionPtr revIDLastSave="0" documentId="13_ncr:1_{6B33CBAF-9C03-403C-A046-58B863958D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k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D29" i="2"/>
  <c r="C29" i="2"/>
  <c r="G27" i="2"/>
  <c r="E27" i="2"/>
  <c r="G26" i="2"/>
  <c r="E26" i="2"/>
  <c r="G25" i="2"/>
  <c r="E25" i="2"/>
  <c r="G24" i="2"/>
  <c r="G29" i="2" s="1"/>
  <c r="E24" i="2"/>
  <c r="M19" i="2"/>
  <c r="K19" i="2"/>
  <c r="J19" i="2"/>
  <c r="L19" i="2" s="1"/>
  <c r="F19" i="2"/>
  <c r="D19" i="2"/>
  <c r="C19" i="2"/>
  <c r="N17" i="2"/>
  <c r="L17" i="2"/>
  <c r="G17" i="2"/>
  <c r="E17" i="2"/>
  <c r="N16" i="2"/>
  <c r="L16" i="2"/>
  <c r="G16" i="2"/>
  <c r="E16" i="2"/>
  <c r="N15" i="2"/>
  <c r="L15" i="2"/>
  <c r="G15" i="2"/>
  <c r="E15" i="2"/>
  <c r="N14" i="2"/>
  <c r="L14" i="2"/>
  <c r="G14" i="2"/>
  <c r="G19" i="2" s="1"/>
  <c r="E14" i="2"/>
  <c r="M9" i="2"/>
  <c r="K9" i="2"/>
  <c r="J9" i="2"/>
  <c r="L9" i="2" s="1"/>
  <c r="N7" i="2"/>
  <c r="L7" i="2"/>
  <c r="N6" i="2"/>
  <c r="L6" i="2"/>
  <c r="N5" i="2"/>
  <c r="L5" i="2"/>
  <c r="N4" i="2"/>
  <c r="L4" i="2"/>
  <c r="F9" i="2"/>
  <c r="D9" i="2"/>
  <c r="C9" i="2"/>
  <c r="G7" i="2"/>
  <c r="G6" i="2"/>
  <c r="G5" i="2"/>
  <c r="E7" i="2"/>
  <c r="E6" i="2"/>
  <c r="E5" i="2"/>
  <c r="E4" i="2"/>
  <c r="G4" i="2"/>
  <c r="E9" i="2" l="1"/>
  <c r="E19" i="2"/>
  <c r="E29" i="2"/>
  <c r="G9" i="2"/>
  <c r="N19" i="2"/>
  <c r="U6" i="2" s="1"/>
  <c r="V5" i="2"/>
  <c r="S5" i="2"/>
  <c r="R5" i="2"/>
  <c r="T5" i="2" s="1"/>
  <c r="U3" i="2"/>
  <c r="S3" i="2"/>
  <c r="S7" i="2"/>
  <c r="U7" i="2"/>
  <c r="V7" i="2"/>
  <c r="V3" i="2"/>
  <c r="R3" i="2"/>
  <c r="R7" i="2"/>
  <c r="V6" i="2"/>
  <c r="S6" i="2"/>
  <c r="R6" i="2"/>
  <c r="V4" i="2"/>
  <c r="U4" i="2"/>
  <c r="S4" i="2"/>
  <c r="R4" i="2"/>
  <c r="N9" i="2"/>
  <c r="T6" i="2" l="1"/>
  <c r="T3" i="2"/>
  <c r="S9" i="2"/>
  <c r="T7" i="2"/>
  <c r="U5" i="2"/>
  <c r="T4" i="2"/>
  <c r="R9" i="2"/>
  <c r="T9" i="2" l="1"/>
</calcChain>
</file>

<file path=xl/sharedStrings.xml><?xml version="1.0" encoding="utf-8"?>
<sst xmlns="http://schemas.openxmlformats.org/spreadsheetml/2006/main" count="71" uniqueCount="18">
  <si>
    <t>NATHAN BEMER</t>
  </si>
  <si>
    <t>EGON DOYEN</t>
  </si>
  <si>
    <t>BERT ROMPELBERG</t>
  </si>
  <si>
    <t>EMILE GOESSENS</t>
  </si>
  <si>
    <t>RENE SCHOUTESE</t>
  </si>
  <si>
    <t>CARAMB.</t>
  </si>
  <si>
    <t>BRT.</t>
  </si>
  <si>
    <t>MOY.</t>
  </si>
  <si>
    <t>PUNT</t>
  </si>
  <si>
    <t>GEMKT.</t>
  </si>
  <si>
    <t>WEDSTR.</t>
  </si>
  <si>
    <t>STAND FINALE DRIEBANDEN KLEIN 2E KLAS 2021</t>
  </si>
  <si>
    <t>NAAM</t>
  </si>
  <si>
    <t>EGON DOIJEN</t>
  </si>
  <si>
    <t>E. Doijen  rijksweg 76 Gronsveld 6247 ak 0636344970 ejdoijen@gmail.com</t>
  </si>
  <si>
    <t>E. Goessens  Hogeweg 24 gronsveld 6247cj   0630467224  egoessens1964@gmail.com</t>
  </si>
  <si>
    <t>0.402</t>
  </si>
  <si>
    <t>0.607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</si>
</sst>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3" borderId="3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4" xfId="0" applyFont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0"/>
  <sheetViews>
    <sheetView tabSelected="1" topLeftCell="F1" workbookViewId="0">
      <selection activeCell="W15" sqref="W15"/>
    </sheetView>
  </sheetViews>
  <sheetFormatPr defaultRowHeight="14.5" x14ac:dyDescent="0.35"/>
  <cols>
    <col min="1" max="1" width="2.7265625" customWidth="1"/>
    <col min="2" max="2" width="22.1796875" customWidth="1"/>
    <col min="3" max="3" width="8.81640625" bestFit="1" customWidth="1"/>
    <col min="4" max="4" width="4.54296875" bestFit="1" customWidth="1"/>
    <col min="5" max="5" width="11.453125" bestFit="1" customWidth="1"/>
    <col min="6" max="6" width="5.453125" bestFit="1" customWidth="1"/>
    <col min="7" max="7" width="6.81640625" customWidth="1"/>
    <col min="8" max="8" width="2" customWidth="1"/>
    <col min="9" max="9" width="19.81640625" bestFit="1" customWidth="1"/>
    <col min="11" max="11" width="4.54296875" bestFit="1" customWidth="1"/>
    <col min="12" max="13" width="5.453125" bestFit="1" customWidth="1"/>
    <col min="14" max="14" width="8.453125" bestFit="1" customWidth="1"/>
    <col min="17" max="17" width="23.81640625" bestFit="1" customWidth="1"/>
  </cols>
  <sheetData>
    <row r="1" spans="2:23" ht="19" thickBot="1" x14ac:dyDescent="0.5">
      <c r="B1" s="1"/>
      <c r="C1" s="1" t="s">
        <v>5</v>
      </c>
      <c r="D1" s="1"/>
      <c r="E1" s="1"/>
      <c r="F1" s="1"/>
      <c r="G1" s="1"/>
      <c r="I1" s="1"/>
      <c r="J1" s="1" t="s">
        <v>5</v>
      </c>
      <c r="K1" s="1"/>
      <c r="L1" s="1"/>
      <c r="M1" s="1"/>
      <c r="N1" s="1"/>
      <c r="P1" s="4" t="s">
        <v>11</v>
      </c>
    </row>
    <row r="2" spans="2:23" ht="19" thickBot="1" x14ac:dyDescent="0.5">
      <c r="B2" s="4" t="s">
        <v>0</v>
      </c>
      <c r="C2" s="16">
        <v>25</v>
      </c>
      <c r="D2" s="1"/>
      <c r="E2" s="1"/>
      <c r="F2" s="1"/>
      <c r="G2" s="1"/>
      <c r="I2" s="4" t="s">
        <v>4</v>
      </c>
      <c r="J2" s="16">
        <v>25</v>
      </c>
      <c r="K2" s="1"/>
      <c r="L2" s="1"/>
      <c r="M2" s="1"/>
      <c r="N2" s="1"/>
      <c r="P2" s="6"/>
      <c r="Q2" s="4" t="s">
        <v>12</v>
      </c>
      <c r="R2" s="4" t="s">
        <v>9</v>
      </c>
      <c r="S2" s="4" t="s">
        <v>6</v>
      </c>
      <c r="T2" s="4" t="s">
        <v>7</v>
      </c>
      <c r="U2" s="4" t="s">
        <v>10</v>
      </c>
      <c r="V2" s="4" t="s">
        <v>8</v>
      </c>
      <c r="W2" s="6"/>
    </row>
    <row r="3" spans="2:23" ht="18.5" x14ac:dyDescent="0.45">
      <c r="B3" s="1"/>
      <c r="C3" s="1" t="s">
        <v>9</v>
      </c>
      <c r="D3" s="1" t="s">
        <v>6</v>
      </c>
      <c r="E3" s="1" t="s">
        <v>7</v>
      </c>
      <c r="F3" s="1" t="s">
        <v>8</v>
      </c>
      <c r="G3" s="1" t="s">
        <v>10</v>
      </c>
      <c r="I3" s="1"/>
      <c r="J3" s="1" t="s">
        <v>9</v>
      </c>
      <c r="K3" s="1" t="s">
        <v>6</v>
      </c>
      <c r="L3" s="1" t="s">
        <v>7</v>
      </c>
      <c r="M3" s="1" t="s">
        <v>8</v>
      </c>
      <c r="N3" s="1" t="s">
        <v>10</v>
      </c>
      <c r="P3" s="15">
        <v>1</v>
      </c>
      <c r="Q3" s="9" t="s">
        <v>13</v>
      </c>
      <c r="R3" s="10">
        <f>$C$29</f>
        <v>76</v>
      </c>
      <c r="S3" s="10">
        <f>$D$29</f>
        <v>184</v>
      </c>
      <c r="T3" s="11">
        <f>R3/S3</f>
        <v>0.41304347826086957</v>
      </c>
      <c r="U3" s="10">
        <f>$G$29</f>
        <v>4</v>
      </c>
      <c r="V3" s="10">
        <f>$F$29</f>
        <v>8</v>
      </c>
      <c r="W3" s="6" t="s">
        <v>16</v>
      </c>
    </row>
    <row r="4" spans="2:23" ht="18.5" x14ac:dyDescent="0.45">
      <c r="B4" s="12" t="s">
        <v>1</v>
      </c>
      <c r="C4" s="13">
        <v>24</v>
      </c>
      <c r="D4" s="13">
        <v>48</v>
      </c>
      <c r="E4" s="14">
        <f>C4/D4</f>
        <v>0.5</v>
      </c>
      <c r="F4" s="13">
        <v>0</v>
      </c>
      <c r="G4" s="13">
        <f>IF(D4&gt;0,1)</f>
        <v>1</v>
      </c>
      <c r="I4" s="12" t="s">
        <v>1</v>
      </c>
      <c r="J4" s="13">
        <v>13</v>
      </c>
      <c r="K4" s="13">
        <v>38</v>
      </c>
      <c r="L4" s="14">
        <f>J4/K4</f>
        <v>0.34210526315789475</v>
      </c>
      <c r="M4" s="13">
        <v>0</v>
      </c>
      <c r="N4" s="13">
        <f>IF(K4&gt;0,1)</f>
        <v>1</v>
      </c>
      <c r="P4" s="15">
        <v>2</v>
      </c>
      <c r="Q4" s="9" t="s">
        <v>3</v>
      </c>
      <c r="R4" s="10">
        <f>$C$19</f>
        <v>88</v>
      </c>
      <c r="S4" s="10">
        <f>$D$19</f>
        <v>124</v>
      </c>
      <c r="T4" s="11">
        <f>R4/S4</f>
        <v>0.70967741935483875</v>
      </c>
      <c r="U4" s="10">
        <f>$G$19</f>
        <v>4</v>
      </c>
      <c r="V4" s="10">
        <f>$F$19</f>
        <v>6</v>
      </c>
      <c r="W4" s="6" t="s">
        <v>17</v>
      </c>
    </row>
    <row r="5" spans="2:23" ht="18.5" x14ac:dyDescent="0.45">
      <c r="B5" s="12" t="s">
        <v>2</v>
      </c>
      <c r="C5" s="13">
        <v>24</v>
      </c>
      <c r="D5" s="13">
        <v>72</v>
      </c>
      <c r="E5" s="14">
        <f t="shared" ref="E5:E7" si="0">C5/D5</f>
        <v>0.33333333333333331</v>
      </c>
      <c r="F5" s="13">
        <v>0</v>
      </c>
      <c r="G5" s="13">
        <f t="shared" ref="G5:G7" si="1">IF(D5&gt;0,1)</f>
        <v>1</v>
      </c>
      <c r="I5" s="12" t="s">
        <v>2</v>
      </c>
      <c r="J5" s="13">
        <v>25</v>
      </c>
      <c r="K5" s="13">
        <v>46</v>
      </c>
      <c r="L5" s="14">
        <f t="shared" ref="L5:L7" si="2">J5/K5</f>
        <v>0.54347826086956519</v>
      </c>
      <c r="M5" s="13">
        <v>2</v>
      </c>
      <c r="N5" s="13">
        <f t="shared" ref="N5:N7" si="3">IF(K5&gt;0,1)</f>
        <v>1</v>
      </c>
      <c r="P5" s="9">
        <v>4</v>
      </c>
      <c r="Q5" s="18" t="s">
        <v>4</v>
      </c>
      <c r="R5" s="19">
        <f>$J$9</f>
        <v>77</v>
      </c>
      <c r="S5" s="19">
        <f>$K$9</f>
        <v>153</v>
      </c>
      <c r="T5" s="20">
        <f>R5/S5</f>
        <v>0.50326797385620914</v>
      </c>
      <c r="U5" s="19">
        <f>$N$9</f>
        <v>4</v>
      </c>
      <c r="V5" s="19">
        <f>$M$9</f>
        <v>4</v>
      </c>
      <c r="W5" s="6"/>
    </row>
    <row r="6" spans="2:23" ht="18.5" x14ac:dyDescent="0.45">
      <c r="B6" s="12" t="s">
        <v>3</v>
      </c>
      <c r="C6" s="13">
        <v>21</v>
      </c>
      <c r="D6" s="13">
        <v>39</v>
      </c>
      <c r="E6" s="14">
        <f t="shared" si="0"/>
        <v>0.53846153846153844</v>
      </c>
      <c r="F6" s="13">
        <v>0</v>
      </c>
      <c r="G6" s="13">
        <f t="shared" si="1"/>
        <v>1</v>
      </c>
      <c r="I6" s="12" t="s">
        <v>3</v>
      </c>
      <c r="J6" s="13">
        <v>14</v>
      </c>
      <c r="K6" s="13">
        <v>25</v>
      </c>
      <c r="L6" s="14">
        <f t="shared" si="2"/>
        <v>0.56000000000000005</v>
      </c>
      <c r="M6" s="13">
        <v>0</v>
      </c>
      <c r="N6" s="13">
        <f t="shared" si="3"/>
        <v>1</v>
      </c>
      <c r="P6" s="9">
        <v>3</v>
      </c>
      <c r="Q6" s="9" t="s">
        <v>2</v>
      </c>
      <c r="R6" s="10">
        <f>$J$19</f>
        <v>66</v>
      </c>
      <c r="S6" s="10">
        <f>$K$19</f>
        <v>220</v>
      </c>
      <c r="T6" s="11">
        <f>R6/S6</f>
        <v>0.3</v>
      </c>
      <c r="U6" s="10">
        <f>$N$19</f>
        <v>4</v>
      </c>
      <c r="V6" s="10">
        <f>$M$19</f>
        <v>2</v>
      </c>
      <c r="W6" s="6"/>
    </row>
    <row r="7" spans="2:23" ht="18.5" x14ac:dyDescent="0.45">
      <c r="B7" s="12" t="s">
        <v>4</v>
      </c>
      <c r="C7" s="13">
        <v>22</v>
      </c>
      <c r="D7" s="13">
        <v>44</v>
      </c>
      <c r="E7" s="14">
        <f t="shared" si="0"/>
        <v>0.5</v>
      </c>
      <c r="F7" s="13">
        <v>0</v>
      </c>
      <c r="G7" s="13">
        <f t="shared" si="1"/>
        <v>1</v>
      </c>
      <c r="I7" s="12" t="s">
        <v>0</v>
      </c>
      <c r="J7" s="13">
        <v>25</v>
      </c>
      <c r="K7" s="13">
        <v>44</v>
      </c>
      <c r="L7" s="14">
        <f t="shared" si="2"/>
        <v>0.56818181818181823</v>
      </c>
      <c r="M7" s="13">
        <v>2</v>
      </c>
      <c r="N7" s="13">
        <f t="shared" si="3"/>
        <v>1</v>
      </c>
      <c r="P7" s="9">
        <v>5</v>
      </c>
      <c r="Q7" s="18" t="s">
        <v>0</v>
      </c>
      <c r="R7" s="19">
        <f>$C$9</f>
        <v>91</v>
      </c>
      <c r="S7" s="19">
        <f>$D$9</f>
        <v>203</v>
      </c>
      <c r="T7" s="20">
        <f>R7/S7</f>
        <v>0.44827586206896552</v>
      </c>
      <c r="U7" s="19">
        <f>$G$9</f>
        <v>4</v>
      </c>
      <c r="V7" s="19">
        <f>$F$9</f>
        <v>0</v>
      </c>
      <c r="W7" s="6"/>
    </row>
    <row r="8" spans="2:23" ht="18.5" x14ac:dyDescent="0.45">
      <c r="B8" s="1"/>
      <c r="C8" s="2"/>
      <c r="D8" s="2"/>
      <c r="E8" s="2"/>
      <c r="F8" s="2"/>
      <c r="G8" s="2"/>
      <c r="I8" s="1"/>
      <c r="J8" s="2"/>
      <c r="K8" s="2"/>
      <c r="L8" s="2"/>
      <c r="M8" s="2"/>
      <c r="N8" s="2"/>
      <c r="P8" s="6"/>
      <c r="Q8" s="6"/>
      <c r="R8" s="7"/>
      <c r="S8" s="7"/>
      <c r="T8" s="7"/>
      <c r="U8" s="7"/>
      <c r="V8" s="7"/>
      <c r="W8" s="6"/>
    </row>
    <row r="9" spans="2:23" ht="19" thickBot="1" x14ac:dyDescent="0.5">
      <c r="B9" s="1"/>
      <c r="C9" s="3">
        <f>SUM(C4:C8)</f>
        <v>91</v>
      </c>
      <c r="D9" s="3">
        <f t="shared" ref="D9:G9" si="4">SUM(D4:D8)</f>
        <v>203</v>
      </c>
      <c r="E9" s="3">
        <f>C9/D9</f>
        <v>0.44827586206896552</v>
      </c>
      <c r="F9" s="3">
        <f t="shared" si="4"/>
        <v>0</v>
      </c>
      <c r="G9" s="3">
        <f t="shared" si="4"/>
        <v>4</v>
      </c>
      <c r="I9" s="1"/>
      <c r="J9" s="3">
        <f>SUM(J4:J8)</f>
        <v>77</v>
      </c>
      <c r="K9" s="3">
        <f t="shared" ref="K9" si="5">SUM(K4:K8)</f>
        <v>153</v>
      </c>
      <c r="L9" s="21">
        <f>J9/K9</f>
        <v>0.50326797385620914</v>
      </c>
      <c r="M9" s="3">
        <f t="shared" ref="M9" si="6">SUM(M4:M8)</f>
        <v>4</v>
      </c>
      <c r="N9" s="3">
        <f t="shared" ref="N9" si="7">SUM(N4:N8)</f>
        <v>4</v>
      </c>
      <c r="P9" s="6"/>
      <c r="Q9" s="6"/>
      <c r="R9" s="8">
        <f>SUM(R4:R8)</f>
        <v>322</v>
      </c>
      <c r="S9" s="8">
        <f t="shared" ref="S9" si="8">SUM(S4:S8)</f>
        <v>700</v>
      </c>
      <c r="T9" s="8">
        <f>SUM(T4:T8)/5</f>
        <v>0.39224425105600269</v>
      </c>
      <c r="U9" s="8"/>
      <c r="V9" s="8"/>
      <c r="W9" s="6"/>
    </row>
    <row r="10" spans="2:23" ht="19" thickTop="1" x14ac:dyDescent="0.45">
      <c r="P10" s="6"/>
      <c r="Q10" s="6"/>
      <c r="R10" s="6"/>
      <c r="S10" s="6"/>
      <c r="T10" s="6"/>
      <c r="U10" s="6"/>
      <c r="V10" s="6"/>
      <c r="W10" s="6"/>
    </row>
    <row r="11" spans="2:23" ht="15" thickBot="1" x14ac:dyDescent="0.4">
      <c r="B11" s="1"/>
      <c r="C11" s="1" t="s">
        <v>5</v>
      </c>
      <c r="D11" s="1"/>
      <c r="E11" s="1"/>
      <c r="F11" s="1"/>
      <c r="G11" s="1"/>
      <c r="I11" s="1"/>
      <c r="J11" s="1" t="s">
        <v>5</v>
      </c>
      <c r="K11" s="1"/>
      <c r="L11" s="1"/>
      <c r="M11" s="1"/>
      <c r="N11" s="1"/>
      <c r="P11">
        <v>265323</v>
      </c>
      <c r="Q11" t="s">
        <v>14</v>
      </c>
    </row>
    <row r="12" spans="2:23" ht="19" thickBot="1" x14ac:dyDescent="0.5">
      <c r="B12" s="4" t="s">
        <v>3</v>
      </c>
      <c r="C12" s="16">
        <v>25</v>
      </c>
      <c r="D12" s="1"/>
      <c r="E12" s="1"/>
      <c r="F12" s="1"/>
      <c r="G12" s="1"/>
      <c r="I12" s="5" t="s">
        <v>2</v>
      </c>
      <c r="J12" s="16">
        <v>23</v>
      </c>
      <c r="K12" s="1"/>
      <c r="L12" s="1"/>
      <c r="M12" s="1"/>
      <c r="N12" s="1"/>
      <c r="P12">
        <v>224519</v>
      </c>
      <c r="Q12" t="s">
        <v>15</v>
      </c>
    </row>
    <row r="13" spans="2:23" x14ac:dyDescent="0.35">
      <c r="B13" s="12"/>
      <c r="C13" s="17" t="s">
        <v>9</v>
      </c>
      <c r="D13" s="12" t="s">
        <v>6</v>
      </c>
      <c r="E13" s="12" t="s">
        <v>7</v>
      </c>
      <c r="F13" s="12" t="s">
        <v>8</v>
      </c>
      <c r="G13" s="12" t="s">
        <v>10</v>
      </c>
      <c r="I13" s="12"/>
      <c r="J13" s="17" t="s">
        <v>9</v>
      </c>
      <c r="K13" s="12" t="s">
        <v>6</v>
      </c>
      <c r="L13" s="12" t="s">
        <v>7</v>
      </c>
      <c r="M13" s="12" t="s">
        <v>8</v>
      </c>
      <c r="N13" s="12" t="s">
        <v>10</v>
      </c>
    </row>
    <row r="14" spans="2:23" x14ac:dyDescent="0.35">
      <c r="B14" s="12" t="s">
        <v>1</v>
      </c>
      <c r="C14" s="13">
        <v>13</v>
      </c>
      <c r="D14" s="13">
        <v>28</v>
      </c>
      <c r="E14" s="14">
        <f>C14/D14</f>
        <v>0.4642857142857143</v>
      </c>
      <c r="F14" s="13">
        <v>0</v>
      </c>
      <c r="G14" s="13">
        <f>IF(D14&gt;0,1)</f>
        <v>1</v>
      </c>
      <c r="I14" s="12" t="s">
        <v>1</v>
      </c>
      <c r="J14" s="13">
        <v>21</v>
      </c>
      <c r="K14" s="13">
        <v>70</v>
      </c>
      <c r="L14" s="14">
        <f>J14/K14</f>
        <v>0.3</v>
      </c>
      <c r="M14" s="13">
        <v>0</v>
      </c>
      <c r="N14" s="13">
        <f>IF(K14&gt;0,1)</f>
        <v>1</v>
      </c>
    </row>
    <row r="15" spans="2:23" x14ac:dyDescent="0.35">
      <c r="B15" s="12" t="s">
        <v>2</v>
      </c>
      <c r="C15" s="13">
        <v>25</v>
      </c>
      <c r="D15" s="13">
        <v>32</v>
      </c>
      <c r="E15" s="14">
        <f t="shared" ref="E15:E17" si="9">C15/D15</f>
        <v>0.78125</v>
      </c>
      <c r="F15" s="13">
        <v>2</v>
      </c>
      <c r="G15" s="13">
        <f t="shared" ref="G15:G17" si="10">IF(D15&gt;0,1)</f>
        <v>1</v>
      </c>
      <c r="I15" s="12" t="s">
        <v>4</v>
      </c>
      <c r="J15" s="13">
        <v>11</v>
      </c>
      <c r="K15" s="13">
        <v>46</v>
      </c>
      <c r="L15" s="14">
        <f t="shared" ref="L15:L17" si="11">J15/K15</f>
        <v>0.2391304347826087</v>
      </c>
      <c r="M15" s="13">
        <v>0</v>
      </c>
      <c r="N15" s="13">
        <f t="shared" ref="N15:N17" si="12">IF(K15&gt;0,1)</f>
        <v>1</v>
      </c>
    </row>
    <row r="16" spans="2:23" x14ac:dyDescent="0.35">
      <c r="B16" s="12" t="s">
        <v>0</v>
      </c>
      <c r="C16" s="13">
        <v>25</v>
      </c>
      <c r="D16" s="13">
        <v>39</v>
      </c>
      <c r="E16" s="14">
        <f t="shared" si="9"/>
        <v>0.64102564102564108</v>
      </c>
      <c r="F16" s="13">
        <v>2</v>
      </c>
      <c r="G16" s="13">
        <f t="shared" si="10"/>
        <v>1</v>
      </c>
      <c r="I16" s="12" t="s">
        <v>3</v>
      </c>
      <c r="J16" s="13">
        <v>11</v>
      </c>
      <c r="K16" s="13">
        <v>32</v>
      </c>
      <c r="L16" s="14">
        <f t="shared" si="11"/>
        <v>0.34375</v>
      </c>
      <c r="M16" s="13">
        <v>0</v>
      </c>
      <c r="N16" s="13">
        <f t="shared" si="12"/>
        <v>1</v>
      </c>
    </row>
    <row r="17" spans="2:14" x14ac:dyDescent="0.35">
      <c r="B17" s="12" t="s">
        <v>4</v>
      </c>
      <c r="C17" s="13">
        <v>25</v>
      </c>
      <c r="D17" s="13">
        <v>25</v>
      </c>
      <c r="E17" s="14">
        <f t="shared" si="9"/>
        <v>1</v>
      </c>
      <c r="F17" s="13">
        <v>2</v>
      </c>
      <c r="G17" s="13">
        <f t="shared" si="10"/>
        <v>1</v>
      </c>
      <c r="I17" s="12" t="s">
        <v>0</v>
      </c>
      <c r="J17" s="13">
        <v>23</v>
      </c>
      <c r="K17" s="13">
        <v>72</v>
      </c>
      <c r="L17" s="14">
        <f t="shared" si="11"/>
        <v>0.31944444444444442</v>
      </c>
      <c r="M17" s="13">
        <v>2</v>
      </c>
      <c r="N17" s="13">
        <f t="shared" si="12"/>
        <v>1</v>
      </c>
    </row>
    <row r="18" spans="2:14" x14ac:dyDescent="0.35">
      <c r="B18" s="1"/>
      <c r="C18" s="2"/>
      <c r="D18" s="2"/>
      <c r="E18" s="2"/>
      <c r="F18" s="2"/>
      <c r="G18" s="2"/>
      <c r="I18" s="1"/>
      <c r="J18" s="2"/>
      <c r="K18" s="2"/>
      <c r="L18" s="2"/>
      <c r="M18" s="2"/>
      <c r="N18" s="2"/>
    </row>
    <row r="19" spans="2:14" ht="15" thickBot="1" x14ac:dyDescent="0.4">
      <c r="B19" s="1"/>
      <c r="C19" s="3">
        <f>SUM(C14:C18)</f>
        <v>88</v>
      </c>
      <c r="D19" s="3">
        <f t="shared" ref="D19" si="13">SUM(D14:D18)</f>
        <v>124</v>
      </c>
      <c r="E19" s="3">
        <f>C19/D19</f>
        <v>0.70967741935483875</v>
      </c>
      <c r="F19" s="3">
        <f t="shared" ref="F19" si="14">SUM(F14:F18)</f>
        <v>6</v>
      </c>
      <c r="G19" s="3">
        <f t="shared" ref="G19" si="15">SUM(G14:G18)</f>
        <v>4</v>
      </c>
      <c r="I19" s="1"/>
      <c r="J19" s="3">
        <f>SUM(J14:J18)</f>
        <v>66</v>
      </c>
      <c r="K19" s="3">
        <f t="shared" ref="K19" si="16">SUM(K14:K18)</f>
        <v>220</v>
      </c>
      <c r="L19" s="21">
        <f>J19/K19</f>
        <v>0.3</v>
      </c>
      <c r="M19" s="3">
        <f t="shared" ref="M19" si="17">SUM(M14:M18)</f>
        <v>2</v>
      </c>
      <c r="N19" s="3">
        <f t="shared" ref="N19" si="18">SUM(N14:N18)</f>
        <v>4</v>
      </c>
    </row>
    <row r="20" spans="2:14" ht="15" thickTop="1" x14ac:dyDescent="0.35"/>
    <row r="21" spans="2:14" ht="15" thickBot="1" x14ac:dyDescent="0.4">
      <c r="B21" s="1"/>
      <c r="C21" s="1" t="s">
        <v>5</v>
      </c>
      <c r="D21" s="1"/>
      <c r="E21" s="1"/>
      <c r="F21" s="1"/>
      <c r="G21" s="1"/>
    </row>
    <row r="22" spans="2:14" ht="19" thickBot="1" x14ac:dyDescent="0.5">
      <c r="B22" s="4" t="s">
        <v>1</v>
      </c>
      <c r="C22" s="16">
        <v>19</v>
      </c>
      <c r="D22" s="1"/>
      <c r="E22" s="1"/>
      <c r="F22" s="1"/>
      <c r="G22" s="1"/>
    </row>
    <row r="23" spans="2:14" x14ac:dyDescent="0.35">
      <c r="B23" s="12"/>
      <c r="C23" s="17" t="s">
        <v>9</v>
      </c>
      <c r="D23" s="12" t="s">
        <v>6</v>
      </c>
      <c r="E23" s="12" t="s">
        <v>7</v>
      </c>
      <c r="F23" s="12" t="s">
        <v>8</v>
      </c>
      <c r="G23" s="12" t="s">
        <v>10</v>
      </c>
    </row>
    <row r="24" spans="2:14" x14ac:dyDescent="0.35">
      <c r="B24" s="12" t="s">
        <v>0</v>
      </c>
      <c r="C24" s="13">
        <v>19</v>
      </c>
      <c r="D24" s="13">
        <v>48</v>
      </c>
      <c r="E24" s="14">
        <f>C24/D24</f>
        <v>0.39583333333333331</v>
      </c>
      <c r="F24" s="13">
        <v>2</v>
      </c>
      <c r="G24" s="13">
        <f>IF(D24&gt;0,1)</f>
        <v>1</v>
      </c>
    </row>
    <row r="25" spans="2:14" x14ac:dyDescent="0.35">
      <c r="B25" s="12" t="s">
        <v>2</v>
      </c>
      <c r="C25" s="13">
        <v>19</v>
      </c>
      <c r="D25" s="13">
        <v>70</v>
      </c>
      <c r="E25" s="14">
        <f t="shared" ref="E25:E27" si="19">C25/D25</f>
        <v>0.27142857142857141</v>
      </c>
      <c r="F25" s="13">
        <v>2</v>
      </c>
      <c r="G25" s="13">
        <f t="shared" ref="G25:G27" si="20">IF(D25&gt;0,1)</f>
        <v>1</v>
      </c>
    </row>
    <row r="26" spans="2:14" x14ac:dyDescent="0.35">
      <c r="B26" s="12" t="s">
        <v>3</v>
      </c>
      <c r="C26" s="13">
        <v>19</v>
      </c>
      <c r="D26" s="13">
        <v>28</v>
      </c>
      <c r="E26" s="14">
        <f t="shared" si="19"/>
        <v>0.6785714285714286</v>
      </c>
      <c r="F26" s="13">
        <v>2</v>
      </c>
      <c r="G26" s="13">
        <f t="shared" si="20"/>
        <v>1</v>
      </c>
    </row>
    <row r="27" spans="2:14" x14ac:dyDescent="0.35">
      <c r="B27" s="12" t="s">
        <v>4</v>
      </c>
      <c r="C27" s="13">
        <v>19</v>
      </c>
      <c r="D27" s="13">
        <v>38</v>
      </c>
      <c r="E27" s="14">
        <f t="shared" si="19"/>
        <v>0.5</v>
      </c>
      <c r="F27" s="13">
        <v>2</v>
      </c>
      <c r="G27" s="13">
        <f t="shared" si="20"/>
        <v>1</v>
      </c>
    </row>
    <row r="28" spans="2:14" x14ac:dyDescent="0.35">
      <c r="B28" s="1"/>
      <c r="C28" s="2"/>
      <c r="D28" s="2"/>
      <c r="E28" s="2"/>
      <c r="F28" s="2"/>
      <c r="G28" s="2"/>
    </row>
    <row r="29" spans="2:14" ht="15" thickBot="1" x14ac:dyDescent="0.4">
      <c r="B29" s="1"/>
      <c r="C29" s="3">
        <f>SUM(C24:C28)</f>
        <v>76</v>
      </c>
      <c r="D29" s="3">
        <f t="shared" ref="D29" si="21">SUM(D24:D28)</f>
        <v>184</v>
      </c>
      <c r="E29" s="3">
        <f>C29/D29</f>
        <v>0.41304347826086957</v>
      </c>
      <c r="F29" s="3">
        <f t="shared" ref="F29" si="22">SUM(F24:F28)</f>
        <v>8</v>
      </c>
      <c r="G29" s="3">
        <f t="shared" ref="G29" si="23">SUM(G24:G28)</f>
        <v>4</v>
      </c>
    </row>
    <row r="30" spans="2:14" ht="15" thickTop="1" x14ac:dyDescent="0.35"/>
  </sheetData>
  <sortState xmlns:xlrd2="http://schemas.microsoft.com/office/spreadsheetml/2017/richdata2" ref="Q3:V7">
    <sortCondition descending="1" ref="V3:V7"/>
    <sortCondition ref="U3:U7"/>
    <sortCondition descending="1" ref="T3:T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 Kuipers</dc:creator>
  <cp:lastModifiedBy>Harry Peters</cp:lastModifiedBy>
  <cp:lastPrinted>2021-10-24T07:43:46Z</cp:lastPrinted>
  <dcterms:created xsi:type="dcterms:W3CDTF">2018-03-01T15:25:08Z</dcterms:created>
  <dcterms:modified xsi:type="dcterms:W3CDTF">2021-10-24T16:41:05Z</dcterms:modified>
</cp:coreProperties>
</file>